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/>
  <xr:revisionPtr revIDLastSave="12" documentId="8_{1170411C-90DC-476D-95CE-F7CBE66C30F2}" xr6:coauthVersionLast="47" xr6:coauthVersionMax="47" xr10:uidLastSave="{A431F94F-758E-4844-BAF8-70F4DE2099D0}"/>
  <bookViews>
    <workbookView xWindow="-110" yWindow="-110" windowWidth="19420" windowHeight="10300" tabRatio="977" firstSheet="1" activeTab="1" xr2:uid="{00000000-000D-0000-FFFF-FFFF00000000}"/>
  </bookViews>
  <sheets>
    <sheet name="ramka" sheetId="32" state="hidden" r:id="rId1"/>
    <sheet name="rękawice nitrylowe" sheetId="48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48" l="1"/>
  <c r="I11" i="48" l="1"/>
  <c r="I14" i="32" l="1"/>
  <c r="L14" i="32" s="1"/>
  <c r="I15" i="32"/>
  <c r="L15" i="32" s="1"/>
  <c r="I16" i="32"/>
  <c r="L16" i="32" s="1"/>
  <c r="I17" i="32"/>
  <c r="L17" i="32" s="1"/>
  <c r="I18" i="32"/>
  <c r="L18" i="32" s="1"/>
  <c r="I19" i="32"/>
  <c r="L19" i="32" s="1"/>
  <c r="I20" i="32"/>
  <c r="L20" i="32" s="1"/>
  <c r="I21" i="32"/>
  <c r="L21" i="32" s="1"/>
  <c r="I22" i="32"/>
  <c r="L22" i="32" s="1"/>
  <c r="I23" i="32"/>
  <c r="L23" i="32" s="1"/>
  <c r="I24" i="32"/>
  <c r="L24" i="32" s="1"/>
  <c r="I25" i="32"/>
  <c r="L25" i="32" s="1"/>
  <c r="I26" i="32"/>
  <c r="L26" i="32" s="1"/>
  <c r="I27" i="32"/>
  <c r="L27" i="32" s="1"/>
  <c r="I28" i="32"/>
  <c r="L28" i="32" s="1"/>
  <c r="I29" i="32"/>
  <c r="L29" i="32" s="1"/>
  <c r="I30" i="32"/>
  <c r="L30" i="32" s="1"/>
  <c r="I31" i="32"/>
  <c r="L31" i="32" s="1"/>
  <c r="I32" i="32"/>
  <c r="L32" i="32" s="1"/>
  <c r="I33" i="32"/>
  <c r="L33" i="32" s="1"/>
  <c r="I13" i="32"/>
  <c r="L13" i="32" s="1"/>
  <c r="M29" i="32" l="1"/>
  <c r="N29" i="32" s="1"/>
  <c r="P29" i="32" s="1"/>
  <c r="M30" i="32"/>
  <c r="N30" i="32" s="1"/>
  <c r="P30" i="32" s="1"/>
  <c r="M31" i="32"/>
  <c r="N31" i="32" s="1"/>
  <c r="P31" i="32" s="1"/>
  <c r="M32" i="32"/>
  <c r="N32" i="32" s="1"/>
  <c r="P32" i="32" s="1"/>
  <c r="M13" i="32"/>
  <c r="N33" i="32" l="1"/>
  <c r="P33" i="32" s="1"/>
  <c r="M28" i="32"/>
  <c r="M27" i="32"/>
  <c r="M26" i="32"/>
  <c r="N26" i="32" s="1"/>
  <c r="P26" i="32" s="1"/>
  <c r="M25" i="32"/>
  <c r="N25" i="32" s="1"/>
  <c r="P25" i="32" s="1"/>
  <c r="M24" i="32"/>
  <c r="N24" i="32" s="1"/>
  <c r="P24" i="32" s="1"/>
  <c r="M23" i="32"/>
  <c r="M22" i="32"/>
  <c r="N22" i="32" s="1"/>
  <c r="P22" i="32" s="1"/>
  <c r="M21" i="32"/>
  <c r="N21" i="32" s="1"/>
  <c r="P21" i="32" s="1"/>
  <c r="M20" i="32"/>
  <c r="N20" i="32" s="1"/>
  <c r="P20" i="32" s="1"/>
  <c r="M19" i="32"/>
  <c r="M18" i="32"/>
  <c r="N18" i="32" s="1"/>
  <c r="P18" i="32" s="1"/>
  <c r="M17" i="32"/>
  <c r="M16" i="32"/>
  <c r="M15" i="32"/>
  <c r="M14" i="32"/>
  <c r="N14" i="32" s="1"/>
  <c r="P14" i="32" s="1"/>
  <c r="N13" i="32"/>
  <c r="P13" i="32" l="1"/>
  <c r="N28" i="32"/>
  <c r="P28" i="32" s="1"/>
  <c r="N16" i="32"/>
  <c r="P16" i="32" s="1"/>
  <c r="N17" i="32"/>
  <c r="P17" i="32" s="1"/>
  <c r="N15" i="32"/>
  <c r="P15" i="32" s="1"/>
  <c r="N19" i="32"/>
  <c r="P19" i="32" s="1"/>
  <c r="N23" i="32"/>
  <c r="P23" i="32" s="1"/>
  <c r="N27" i="32"/>
  <c r="P27" i="32" s="1"/>
  <c r="P37" i="32" l="1"/>
  <c r="N37" i="32"/>
</calcChain>
</file>

<file path=xl/sharedStrings.xml><?xml version="1.0" encoding="utf-8"?>
<sst xmlns="http://schemas.openxmlformats.org/spreadsheetml/2006/main" count="103" uniqueCount="56">
  <si>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</si>
  <si>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</si>
  <si>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</si>
  <si>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</si>
  <si>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</si>
  <si>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</si>
  <si>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</si>
  <si>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</si>
  <si>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</si>
  <si>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</si>
  <si>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</si>
  <si>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Lp.</t>
  </si>
  <si>
    <t>Jednostka miary</t>
  </si>
  <si>
    <t>Cena jednostkowa netto</t>
  </si>
  <si>
    <t>Wartość sprzedaży netto</t>
  </si>
  <si>
    <t>VAT</t>
  </si>
  <si>
    <t>Wartość sprzedaży brutto</t>
  </si>
  <si>
    <t>Producent</t>
  </si>
  <si>
    <t>Numer katalogowy</t>
  </si>
  <si>
    <t>stawka %</t>
  </si>
  <si>
    <t>Razem:</t>
  </si>
  <si>
    <t>-</t>
  </si>
  <si>
    <t>Słownie wartość brutto zamówienia : .............................................................................................................</t>
  </si>
  <si>
    <t>............................................................</t>
  </si>
  <si>
    <t>..........................................................</t>
  </si>
  <si>
    <t xml:space="preserve">Pieczątka i podpis Wykonawcy lub upoważnionego przedstawiciela Wykonawcy </t>
  </si>
  <si>
    <t>szt</t>
  </si>
  <si>
    <t>Miejscowość, data :</t>
  </si>
  <si>
    <t>Ilość</t>
  </si>
  <si>
    <t>ref</t>
  </si>
  <si>
    <t>ilosc a</t>
  </si>
  <si>
    <t>cena</t>
  </si>
  <si>
    <t>box</t>
  </si>
  <si>
    <t>Nazwa przedmiotu zamówienia</t>
  </si>
  <si>
    <t>Opis przedmiotu zamówienia</t>
  </si>
  <si>
    <t>0, 02</t>
  </si>
  <si>
    <t xml:space="preserve">       FORMULARZ ASORTYMENTOWO CENOWY</t>
  </si>
  <si>
    <t xml:space="preserve">4/D/2012/PN </t>
  </si>
  <si>
    <t xml:space="preserve">                                  załącznik nr 5Q do SIWZ</t>
  </si>
  <si>
    <t>PAKIET Nr 18</t>
  </si>
  <si>
    <t>wyspianski</t>
  </si>
  <si>
    <t>onkolog</t>
  </si>
  <si>
    <t xml:space="preserve">                            FORMULARZ  ASORTYMENTOWO  CENOWY</t>
  </si>
  <si>
    <t>Znaczek pocztowy</t>
  </si>
  <si>
    <t>12*35 cm, bez kleju, z gwizdkiem w kolorze zielonym, dźwięk 120 HZ</t>
  </si>
  <si>
    <t>j.m.</t>
  </si>
  <si>
    <t>VAT %</t>
  </si>
  <si>
    <t>op.</t>
  </si>
  <si>
    <t>rękawice nitrylowe ochronne bezpudrowe, bezlateksowe rozmiar M (opakowane po 100 szt.)</t>
  </si>
  <si>
    <t>rękawice nitrylowe ochronne bezpudrowe, bezlateksowe rozmiar L (opakowane po 100 szt.)</t>
  </si>
  <si>
    <t>rękawice nitrylowe ochronne bezpudrowe, bezlateksowe rozmiar S (opakowane po 100 szt.)</t>
  </si>
  <si>
    <r>
      <t xml:space="preserve">                                                                                                                                                                                                 </t>
    </r>
    <r>
      <rPr>
        <sz val="9"/>
        <rFont val="Times New Roman"/>
        <family val="1"/>
        <charset val="238"/>
      </rPr>
      <t>załącznik nr 2 do zapytania ofertowego</t>
    </r>
  </si>
  <si>
    <t xml:space="preserve">załącznik nr 2 do zaproszenia </t>
  </si>
  <si>
    <t>rękawice nitrylowe ochronne bezpudrowe, bezlateksowe, nie sterylne,  dobrze przylegające do dłoni, łatwe w zakładaniu i zdejmowaniu,  (dopuszczone wszystkie kolory za wyjątkiem czarnego), rolowany mankiet, AQL 1.5 lub AQL 1.0 spełniające wymagania normy EN 16523-1; EN 455; EN 420; EN 374 oraz spełniające wymagania rozporządzenia (EU) 2016/425 oraz 2017/745 (MDR)</t>
  </si>
  <si>
    <t>rękawice nitrylowe ochronne bezpudrowe, bezlateksowe, nie sterylne,  dobrze przylegające do dłoni, łatwe w zakładaniu i zdejmowaniu,  (dopuszczone wszystkie kolory za wyjątkiem czarnego), rolowany mankiet, AQL 1.5 lub AQL 1.0  spełniające wymagania normy EN 16523-1; EN 455; EN 420; EN 374 oraz spełniające wymagania rozporządzenia (EU) 2016/425 oraz 2017/745 (MDR)</t>
  </si>
  <si>
    <t>znak sprawy: 12/D/2024/ZDZO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</si>
</sst>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8">
    <font>
      <sz val="10"/>
      <name val="Arial CE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8"/>
      <name val="Arial CE"/>
      <family val="2"/>
      <charset val="238"/>
    </font>
    <font>
      <sz val="10"/>
      <name val="Arial Narrow"/>
      <family val="2"/>
    </font>
    <font>
      <sz val="10"/>
      <name val="Arial CE"/>
      <family val="2"/>
      <charset val="238"/>
    </font>
    <font>
      <sz val="9"/>
      <color indexed="10"/>
      <name val="Arial CE"/>
      <family val="2"/>
      <charset val="238"/>
    </font>
    <font>
      <b/>
      <sz val="9"/>
      <color indexed="57"/>
      <name val="Arial CE"/>
      <family val="2"/>
      <charset val="238"/>
    </font>
    <font>
      <sz val="9"/>
      <color indexed="17"/>
      <name val="Arial CE"/>
      <family val="2"/>
      <charset val="238"/>
    </font>
    <font>
      <b/>
      <sz val="9"/>
      <color indexed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sz val="9"/>
      <name val="Arial CE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rgb="FF00000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9"/>
      <color indexed="10"/>
      <name val="Times New Roman"/>
      <family val="1"/>
      <charset val="238"/>
    </font>
    <font>
      <b/>
      <sz val="9"/>
      <color indexed="57"/>
      <name val="Times New Roman"/>
      <family val="1"/>
      <charset val="238"/>
    </font>
    <font>
      <sz val="9"/>
      <color indexed="17"/>
      <name val="Times New Roman"/>
      <family val="1"/>
      <charset val="238"/>
    </font>
    <font>
      <b/>
      <sz val="9"/>
      <color indexed="1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7" fillId="0" borderId="0"/>
    <xf numFmtId="0" fontId="10" fillId="0" borderId="0"/>
    <xf numFmtId="0" fontId="19" fillId="0" borderId="0"/>
    <xf numFmtId="0" fontId="20" fillId="0" borderId="0"/>
    <xf numFmtId="0" fontId="21" fillId="0" borderId="0"/>
  </cellStyleXfs>
  <cellXfs count="135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4" fontId="2" fillId="0" borderId="4" xfId="1" applyFont="1" applyBorder="1" applyAlignment="1">
      <alignment vertical="center"/>
    </xf>
    <xf numFmtId="44" fontId="2" fillId="0" borderId="6" xfId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44" fontId="2" fillId="0" borderId="8" xfId="1" applyFont="1" applyBorder="1" applyAlignment="1">
      <alignment vertical="center"/>
    </xf>
    <xf numFmtId="44" fontId="2" fillId="0" borderId="9" xfId="1" applyFont="1" applyBorder="1" applyAlignment="1">
      <alignment vertical="center"/>
    </xf>
    <xf numFmtId="0" fontId="11" fillId="0" borderId="0" xfId="0" applyFont="1"/>
    <xf numFmtId="0" fontId="3" fillId="0" borderId="0" xfId="0" applyFont="1"/>
    <xf numFmtId="0" fontId="12" fillId="0" borderId="0" xfId="0" applyFont="1"/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4" fontId="2" fillId="0" borderId="3" xfId="1" applyFont="1" applyBorder="1" applyAlignment="1">
      <alignment vertical="center"/>
    </xf>
    <xf numFmtId="44" fontId="2" fillId="0" borderId="15" xfId="1" applyFont="1" applyBorder="1" applyAlignment="1">
      <alignment vertical="center"/>
    </xf>
    <xf numFmtId="9" fontId="2" fillId="0" borderId="4" xfId="1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3" xfId="1" applyNumberFormat="1" applyFont="1" applyBorder="1" applyAlignment="1">
      <alignment vertical="center"/>
    </xf>
    <xf numFmtId="44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4" fontId="2" fillId="0" borderId="12" xfId="1" applyFont="1" applyBorder="1" applyAlignment="1">
      <alignment vertical="center"/>
    </xf>
    <xf numFmtId="1" fontId="3" fillId="0" borderId="2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44" fontId="2" fillId="2" borderId="14" xfId="1" applyFont="1" applyFill="1" applyBorder="1" applyAlignment="1">
      <alignment vertical="center"/>
    </xf>
    <xf numFmtId="44" fontId="2" fillId="2" borderId="17" xfId="1" applyFont="1" applyFill="1" applyBorder="1" applyAlignment="1">
      <alignment vertical="center"/>
    </xf>
    <xf numFmtId="44" fontId="2" fillId="2" borderId="4" xfId="1" applyFont="1" applyFill="1" applyBorder="1" applyAlignment="1">
      <alignment vertical="center"/>
    </xf>
    <xf numFmtId="44" fontId="2" fillId="2" borderId="6" xfId="1" applyFont="1" applyFill="1" applyBorder="1" applyAlignment="1">
      <alignment vertical="center"/>
    </xf>
    <xf numFmtId="1" fontId="3" fillId="0" borderId="18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44" fontId="2" fillId="0" borderId="4" xfId="2" applyNumberFormat="1" applyFont="1" applyBorder="1" applyAlignment="1">
      <alignment horizontal="left" vertical="center" wrapText="1"/>
    </xf>
    <xf numFmtId="44" fontId="2" fillId="0" borderId="4" xfId="2" applyNumberFormat="1" applyFont="1" applyBorder="1" applyAlignment="1">
      <alignment horizontal="center" vertical="center" wrapText="1"/>
    </xf>
    <xf numFmtId="44" fontId="2" fillId="4" borderId="4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19" xfId="0" applyFont="1" applyBorder="1"/>
    <xf numFmtId="44" fontId="7" fillId="0" borderId="0" xfId="1" applyFont="1" applyFill="1" applyBorder="1" applyAlignment="1" applyProtection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4" xfId="2" applyFont="1" applyBorder="1" applyAlignment="1">
      <alignment horizontal="right" vertical="center" wrapText="1"/>
    </xf>
    <xf numFmtId="1" fontId="2" fillId="8" borderId="4" xfId="0" applyNumberFormat="1" applyFont="1" applyFill="1" applyBorder="1" applyAlignment="1">
      <alignment horizontal="center" vertical="center"/>
    </xf>
    <xf numFmtId="9" fontId="2" fillId="0" borderId="4" xfId="2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3" fillId="0" borderId="0" xfId="0" applyFont="1"/>
    <xf numFmtId="0" fontId="22" fillId="0" borderId="1" xfId="0" applyFont="1" applyBorder="1" applyAlignment="1">
      <alignment horizontal="center" vertical="center"/>
    </xf>
    <xf numFmtId="1" fontId="22" fillId="0" borderId="2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/>
    <xf numFmtId="0" fontId="22" fillId="0" borderId="0" xfId="0" applyFont="1"/>
    <xf numFmtId="0" fontId="25" fillId="0" borderId="0" xfId="0" applyFont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44" fontId="23" fillId="0" borderId="29" xfId="1" applyFont="1" applyBorder="1" applyAlignment="1">
      <alignment horizontal="center" vertical="center"/>
    </xf>
    <xf numFmtId="44" fontId="23" fillId="0" borderId="27" xfId="1" applyFont="1" applyBorder="1" applyAlignment="1">
      <alignment vertical="center"/>
    </xf>
    <xf numFmtId="0" fontId="23" fillId="0" borderId="4" xfId="0" applyFont="1" applyBorder="1" applyAlignment="1">
      <alignment horizontal="left" vertical="center" wrapText="1"/>
    </xf>
    <xf numFmtId="0" fontId="22" fillId="0" borderId="2" xfId="0" applyFont="1" applyBorder="1" applyAlignment="1">
      <alignment vertical="center"/>
    </xf>
    <xf numFmtId="0" fontId="22" fillId="0" borderId="0" xfId="2" applyFont="1" applyAlignment="1">
      <alignment horizontal="right" vertical="center"/>
    </xf>
    <xf numFmtId="0" fontId="22" fillId="0" borderId="0" xfId="2" applyFont="1" applyAlignment="1">
      <alignment vertical="center"/>
    </xf>
    <xf numFmtId="0" fontId="22" fillId="0" borderId="0" xfId="2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3" fillId="0" borderId="14" xfId="0" applyFont="1" applyBorder="1" applyAlignment="1">
      <alignment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2" fillId="0" borderId="35" xfId="0" applyFont="1" applyBorder="1"/>
    <xf numFmtId="1" fontId="23" fillId="0" borderId="34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23" fillId="0" borderId="36" xfId="0" applyFont="1" applyBorder="1" applyAlignment="1">
      <alignment horizontal="center" vertical="center" wrapText="1"/>
    </xf>
    <xf numFmtId="1" fontId="23" fillId="0" borderId="36" xfId="0" applyNumberFormat="1" applyFont="1" applyBorder="1" applyAlignment="1">
      <alignment horizontal="center" vertical="center" wrapText="1"/>
    </xf>
    <xf numFmtId="0" fontId="23" fillId="0" borderId="36" xfId="0" applyFont="1" applyBorder="1" applyAlignment="1">
      <alignment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1" fontId="23" fillId="0" borderId="14" xfId="0" applyNumberFormat="1" applyFont="1" applyBorder="1" applyAlignment="1">
      <alignment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4" xfId="0" applyFont="1" applyBorder="1" applyAlignment="1">
      <alignment vertical="center" wrapText="1"/>
    </xf>
    <xf numFmtId="0" fontId="2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 wrapText="1"/>
    </xf>
    <xf numFmtId="1" fontId="16" fillId="0" borderId="21" xfId="0" applyNumberFormat="1" applyFont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18" fillId="0" borderId="3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left"/>
    </xf>
    <xf numFmtId="0" fontId="10" fillId="3" borderId="18" xfId="0" applyFont="1" applyFill="1" applyBorder="1" applyAlignment="1">
      <alignment horizontal="left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3" fillId="0" borderId="38" xfId="0" applyFont="1" applyBorder="1" applyAlignment="1">
      <alignment horizontal="right" vertical="center"/>
    </xf>
    <xf numFmtId="0" fontId="23" fillId="0" borderId="35" xfId="0" applyFont="1" applyBorder="1" applyAlignment="1">
      <alignment horizontal="right" vertical="center"/>
    </xf>
    <xf numFmtId="0" fontId="23" fillId="0" borderId="32" xfId="0" applyFont="1" applyBorder="1" applyAlignment="1">
      <alignment horizontal="right" vertical="center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22" fillId="0" borderId="0" xfId="2" applyFont="1" applyAlignment="1">
      <alignment horizontal="center" vertical="center"/>
    </xf>
  </cellXfs>
  <cellStyles count="7">
    <cellStyle name="Excel Built-in Normal" xfId="3" xr:uid="{00000000-0005-0000-0000-000000000000}"/>
    <cellStyle name="Normal 2" xfId="5" xr:uid="{00000000-0005-0000-0000-000001000000}"/>
    <cellStyle name="Normalny" xfId="0" builtinId="0"/>
    <cellStyle name="Normalny 2" xfId="4" xr:uid="{00000000-0005-0000-0000-000003000000}"/>
    <cellStyle name="Normalny 3" xfId="6" xr:uid="{00000000-0005-0000-0000-000004000000}"/>
    <cellStyle name="Normalny_Arkusz1" xfId="2" xr:uid="{00000000-0005-0000-0000-000005000000}"/>
    <cellStyle name="Walutowy" xfId="1" builtinId="4"/>
  </cellStyles>
  <dxfs count="8">
    <dxf>
      <fill>
        <patternFill>
          <bgColor theme="9" tint="0.79998168889431442"/>
        </patternFill>
      </fill>
    </dxf>
    <dxf>
      <fill>
        <patternFill>
          <bgColor indexed="42"/>
        </patternFill>
      </fill>
    </dxf>
    <dxf>
      <fill>
        <patternFill>
          <bgColor rgb="FFEFFDC3"/>
        </patternFill>
      </fill>
    </dxf>
    <dxf>
      <fill>
        <patternFill>
          <bgColor rgb="FFE5FFE5"/>
        </patternFill>
      </fill>
    </dxf>
    <dxf>
      <fill>
        <patternFill>
          <bgColor indexed="42"/>
        </patternFill>
      </fill>
    </dxf>
    <dxf>
      <fill>
        <patternFill>
          <bgColor theme="9" tint="0.79998168889431442"/>
        </patternFill>
      </fill>
    </dxf>
    <dxf>
      <fill>
        <patternFill>
          <bgColor indexed="46"/>
        </patternFill>
      </fill>
    </dxf>
    <dxf>
      <fill>
        <patternFill>
          <bgColor rgb="FFE9FFAB"/>
        </patternFill>
      </fill>
    </dxf>
  </dxfs>
  <tableStyles count="0" defaultTableStyle="TableStyleMedium9" defaultPivotStyle="PivotStyleLight16"/>
  <colors>
    <mruColors>
      <color rgb="FFFFFF99"/>
      <color rgb="FFFF6565"/>
      <color rgb="FFEBE9DD"/>
      <color rgb="FFDA9694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5"/>
  <sheetViews>
    <sheetView topLeftCell="A13" workbookViewId="0">
      <selection activeCell="N13" sqref="N13"/>
    </sheetView>
  </sheetViews>
  <sheetFormatPr defaultColWidth="9.1796875" defaultRowHeight="12.5"/>
  <cols>
    <col min="1" max="1" width="3.453125" bestFit="1" customWidth="1"/>
    <col min="2" max="2" width="11.1796875" customWidth="1"/>
    <col min="3" max="3" width="18.453125" customWidth="1"/>
    <col min="4" max="4" width="34.1796875" customWidth="1"/>
    <col min="5" max="5" width="9.54296875" bestFit="1" customWidth="1"/>
    <col min="6" max="9" width="7" customWidth="1"/>
    <col min="10" max="10" width="6.54296875" customWidth="1"/>
    <col min="11" max="11" width="8" bestFit="1" customWidth="1"/>
    <col min="12" max="12" width="7.1796875" customWidth="1"/>
    <col min="13" max="13" width="11.54296875" customWidth="1"/>
    <col min="14" max="14" width="13.81640625" bestFit="1" customWidth="1"/>
    <col min="15" max="15" width="8.81640625" customWidth="1"/>
    <col min="16" max="18" width="11.54296875" customWidth="1"/>
    <col min="19" max="19" width="0" hidden="1" customWidth="1"/>
  </cols>
  <sheetData>
    <row r="1" spans="1:20" s="2" customFormat="1" ht="11.5">
      <c r="A1" s="127" t="s">
        <v>38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"/>
      <c r="O1" s="1"/>
    </row>
    <row r="2" spans="1:20" s="2" customFormat="1" ht="11.5">
      <c r="A2" s="47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0" s="2" customFormat="1" ht="13">
      <c r="A3" s="19"/>
      <c r="B3" s="128" t="s">
        <v>36</v>
      </c>
      <c r="C3" s="128"/>
      <c r="D3" s="128"/>
      <c r="E3" s="128"/>
      <c r="F3" s="128"/>
      <c r="G3" s="128"/>
      <c r="H3" s="128"/>
      <c r="I3" s="128"/>
      <c r="J3" s="128"/>
      <c r="K3" s="1"/>
      <c r="L3" s="1"/>
      <c r="M3" s="1"/>
      <c r="N3" s="1"/>
      <c r="O3" s="1"/>
    </row>
    <row r="4" spans="1:20" s="2" customFormat="1" ht="12" customHeight="1">
      <c r="A4" s="19"/>
      <c r="B4" s="45"/>
      <c r="C4" s="45"/>
      <c r="D4" s="45"/>
      <c r="E4" s="45"/>
      <c r="F4" s="45"/>
      <c r="G4" s="45"/>
      <c r="H4" s="45"/>
      <c r="I4" s="45"/>
      <c r="J4" s="45"/>
      <c r="K4" s="1"/>
      <c r="L4" s="1"/>
      <c r="M4" s="1"/>
      <c r="N4" s="1"/>
      <c r="O4" s="1"/>
    </row>
    <row r="5" spans="1:20" s="2" customFormat="1" ht="14">
      <c r="A5" s="47"/>
      <c r="B5" s="125" t="s">
        <v>37</v>
      </c>
      <c r="C5" s="125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20" s="2" customFormat="1" ht="15.5">
      <c r="A6" s="47"/>
      <c r="B6" s="126" t="s">
        <v>39</v>
      </c>
      <c r="C6" s="126"/>
      <c r="D6" s="126"/>
      <c r="E6" s="1"/>
      <c r="F6" s="1"/>
      <c r="G6" s="1"/>
      <c r="H6" s="1"/>
      <c r="I6" s="1"/>
      <c r="J6" s="1"/>
      <c r="K6" s="1"/>
      <c r="L6" s="1"/>
      <c r="M6" s="46"/>
      <c r="N6" s="1"/>
      <c r="O6" s="1"/>
    </row>
    <row r="7" spans="1:20" s="2" customFormat="1" ht="14.5" thickBot="1">
      <c r="A7" s="47"/>
      <c r="B7" s="125"/>
      <c r="C7" s="12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20" s="2" customFormat="1" ht="13" thickBot="1">
      <c r="A8" s="47"/>
      <c r="B8" s="122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4"/>
    </row>
    <row r="9" spans="1:20" s="2" customFormat="1" ht="16" thickBot="1">
      <c r="A9" s="47"/>
      <c r="B9" s="48"/>
      <c r="C9" s="49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20" s="19" customFormat="1" ht="12" thickBot="1">
      <c r="A10" s="3" t="s">
        <v>0</v>
      </c>
      <c r="B10" s="114" t="s">
        <v>1</v>
      </c>
      <c r="C10" s="114"/>
      <c r="D10" s="4" t="s">
        <v>2</v>
      </c>
      <c r="E10" s="4"/>
      <c r="F10" s="4"/>
      <c r="G10" s="4"/>
      <c r="H10" s="4"/>
      <c r="I10" s="4"/>
      <c r="J10" s="4"/>
      <c r="K10" s="4" t="s">
        <v>3</v>
      </c>
      <c r="L10" s="34" t="s">
        <v>4</v>
      </c>
      <c r="M10" s="4" t="s">
        <v>5</v>
      </c>
      <c r="N10" s="34" t="s">
        <v>6</v>
      </c>
      <c r="O10" s="4" t="s">
        <v>7</v>
      </c>
      <c r="P10" s="4" t="s">
        <v>8</v>
      </c>
      <c r="Q10" s="4" t="s">
        <v>9</v>
      </c>
      <c r="R10" s="40" t="s">
        <v>10</v>
      </c>
    </row>
    <row r="11" spans="1:20" s="5" customFormat="1" ht="24.25" customHeight="1">
      <c r="A11" s="115" t="s">
        <v>11</v>
      </c>
      <c r="B11" s="117" t="s">
        <v>33</v>
      </c>
      <c r="C11" s="118"/>
      <c r="D11" s="121" t="s">
        <v>34</v>
      </c>
      <c r="E11" s="99" t="s">
        <v>29</v>
      </c>
      <c r="F11" s="99" t="s">
        <v>32</v>
      </c>
      <c r="G11" s="110" t="s">
        <v>40</v>
      </c>
      <c r="H11" s="112" t="s">
        <v>41</v>
      </c>
      <c r="I11" s="99" t="s">
        <v>30</v>
      </c>
      <c r="J11" s="99" t="s">
        <v>31</v>
      </c>
      <c r="K11" s="99" t="s">
        <v>12</v>
      </c>
      <c r="L11" s="108" t="s">
        <v>28</v>
      </c>
      <c r="M11" s="99" t="s">
        <v>13</v>
      </c>
      <c r="N11" s="99" t="s">
        <v>14</v>
      </c>
      <c r="O11" s="50" t="s">
        <v>15</v>
      </c>
      <c r="P11" s="99" t="s">
        <v>16</v>
      </c>
      <c r="Q11" s="101" t="s">
        <v>17</v>
      </c>
      <c r="R11" s="102" t="s">
        <v>18</v>
      </c>
    </row>
    <row r="12" spans="1:20" s="5" customFormat="1" ht="14.15" customHeight="1" thickBot="1">
      <c r="A12" s="116"/>
      <c r="B12" s="119"/>
      <c r="C12" s="120"/>
      <c r="D12" s="107"/>
      <c r="E12" s="106"/>
      <c r="F12" s="106"/>
      <c r="G12" s="111"/>
      <c r="H12" s="113"/>
      <c r="I12" s="106"/>
      <c r="J12" s="106"/>
      <c r="K12" s="107"/>
      <c r="L12" s="109"/>
      <c r="M12" s="100"/>
      <c r="N12" s="100"/>
      <c r="O12" s="6" t="s">
        <v>19</v>
      </c>
      <c r="P12" s="100"/>
      <c r="Q12" s="100"/>
      <c r="R12" s="103"/>
      <c r="S12" s="7" t="s">
        <v>35</v>
      </c>
      <c r="T12" s="7"/>
    </row>
    <row r="13" spans="1:20" s="2" customFormat="1" ht="25" customHeight="1">
      <c r="A13" s="51">
        <v>1</v>
      </c>
      <c r="B13" s="104" t="s">
        <v>43</v>
      </c>
      <c r="C13" s="105"/>
      <c r="D13" s="54" t="s">
        <v>44</v>
      </c>
      <c r="E13" s="41">
        <v>8080621</v>
      </c>
      <c r="F13" s="41">
        <v>1</v>
      </c>
      <c r="G13" s="52">
        <v>1</v>
      </c>
      <c r="H13" s="41">
        <v>6</v>
      </c>
      <c r="I13" s="41">
        <f>G13+H13</f>
        <v>7</v>
      </c>
      <c r="J13" s="41">
        <v>1</v>
      </c>
      <c r="K13" s="27" t="s">
        <v>26</v>
      </c>
      <c r="L13" s="27">
        <f>I13*F13</f>
        <v>7</v>
      </c>
      <c r="M13" s="44">
        <f>J13/F13</f>
        <v>1</v>
      </c>
      <c r="N13" s="43">
        <f t="shared" ref="N13:N28" si="0">L13*M13</f>
        <v>7</v>
      </c>
      <c r="O13" s="53">
        <v>0.08</v>
      </c>
      <c r="P13" s="42">
        <f t="shared" ref="P13:P33" si="1">ROUND(N13+N13*O13,2)</f>
        <v>7.56</v>
      </c>
      <c r="Q13" s="36"/>
      <c r="R13" s="37"/>
    </row>
    <row r="14" spans="1:20" s="2" customFormat="1" ht="25" customHeight="1">
      <c r="A14" s="51">
        <v>2</v>
      </c>
      <c r="B14" s="95"/>
      <c r="C14" s="96"/>
      <c r="D14" s="27"/>
      <c r="E14" s="41"/>
      <c r="F14" s="41">
        <v>1</v>
      </c>
      <c r="G14" s="52">
        <v>1</v>
      </c>
      <c r="H14" s="41"/>
      <c r="I14" s="41">
        <f t="shared" ref="I14:I33" si="2">G14+H14</f>
        <v>1</v>
      </c>
      <c r="J14" s="41">
        <v>1</v>
      </c>
      <c r="K14" s="27" t="s">
        <v>26</v>
      </c>
      <c r="L14" s="27">
        <f t="shared" ref="L14:L33" si="3">I14*F14</f>
        <v>1</v>
      </c>
      <c r="M14" s="44">
        <f t="shared" ref="M14:M28" si="4">J14/F14</f>
        <v>1</v>
      </c>
      <c r="N14" s="43">
        <f t="shared" si="0"/>
        <v>1</v>
      </c>
      <c r="O14" s="53">
        <v>0.08</v>
      </c>
      <c r="P14" s="42">
        <f t="shared" si="1"/>
        <v>1.08</v>
      </c>
      <c r="Q14" s="38"/>
      <c r="R14" s="39"/>
    </row>
    <row r="15" spans="1:20" s="2" customFormat="1" ht="25" customHeight="1">
      <c r="A15" s="51">
        <v>3</v>
      </c>
      <c r="B15" s="95"/>
      <c r="C15" s="96"/>
      <c r="D15" s="27"/>
      <c r="E15" s="41"/>
      <c r="F15" s="41">
        <v>1</v>
      </c>
      <c r="G15" s="52">
        <v>1</v>
      </c>
      <c r="H15" s="41"/>
      <c r="I15" s="41">
        <f t="shared" si="2"/>
        <v>1</v>
      </c>
      <c r="J15" s="41">
        <v>1</v>
      </c>
      <c r="K15" s="27" t="s">
        <v>26</v>
      </c>
      <c r="L15" s="27">
        <f t="shared" si="3"/>
        <v>1</v>
      </c>
      <c r="M15" s="44">
        <f t="shared" si="4"/>
        <v>1</v>
      </c>
      <c r="N15" s="43">
        <f t="shared" si="0"/>
        <v>1</v>
      </c>
      <c r="O15" s="53">
        <v>0.08</v>
      </c>
      <c r="P15" s="42">
        <f t="shared" si="1"/>
        <v>1.08</v>
      </c>
      <c r="Q15" s="38"/>
      <c r="R15" s="39"/>
    </row>
    <row r="16" spans="1:20" s="2" customFormat="1" ht="25" customHeight="1">
      <c r="A16" s="51">
        <v>4</v>
      </c>
      <c r="B16" s="95"/>
      <c r="C16" s="96"/>
      <c r="D16" s="35"/>
      <c r="E16" s="41"/>
      <c r="F16" s="41">
        <v>1</v>
      </c>
      <c r="G16" s="52">
        <v>1</v>
      </c>
      <c r="H16" s="41"/>
      <c r="I16" s="41">
        <f t="shared" si="2"/>
        <v>1</v>
      </c>
      <c r="J16" s="41">
        <v>1</v>
      </c>
      <c r="K16" s="27" t="s">
        <v>26</v>
      </c>
      <c r="L16" s="27">
        <f t="shared" si="3"/>
        <v>1</v>
      </c>
      <c r="M16" s="44">
        <f t="shared" si="4"/>
        <v>1</v>
      </c>
      <c r="N16" s="43">
        <f t="shared" si="0"/>
        <v>1</v>
      </c>
      <c r="O16" s="53">
        <v>0.08</v>
      </c>
      <c r="P16" s="42">
        <f t="shared" si="1"/>
        <v>1.08</v>
      </c>
      <c r="Q16" s="38"/>
      <c r="R16" s="39"/>
    </row>
    <row r="17" spans="1:18" s="2" customFormat="1" ht="25" customHeight="1">
      <c r="A17" s="51">
        <v>5</v>
      </c>
      <c r="B17" s="95"/>
      <c r="C17" s="96"/>
      <c r="D17" s="35"/>
      <c r="E17" s="41"/>
      <c r="F17" s="41">
        <v>1</v>
      </c>
      <c r="G17" s="52">
        <v>1</v>
      </c>
      <c r="H17" s="41"/>
      <c r="I17" s="41">
        <f t="shared" si="2"/>
        <v>1</v>
      </c>
      <c r="J17" s="41">
        <v>1</v>
      </c>
      <c r="K17" s="27" t="s">
        <v>26</v>
      </c>
      <c r="L17" s="27">
        <f t="shared" si="3"/>
        <v>1</v>
      </c>
      <c r="M17" s="44">
        <f t="shared" si="4"/>
        <v>1</v>
      </c>
      <c r="N17" s="43">
        <f t="shared" si="0"/>
        <v>1</v>
      </c>
      <c r="O17" s="53">
        <v>0.08</v>
      </c>
      <c r="P17" s="42">
        <f t="shared" si="1"/>
        <v>1.08</v>
      </c>
      <c r="Q17" s="38"/>
      <c r="R17" s="39"/>
    </row>
    <row r="18" spans="1:18" s="2" customFormat="1" ht="25" customHeight="1">
      <c r="A18" s="51">
        <v>6</v>
      </c>
      <c r="B18" s="97"/>
      <c r="C18" s="97"/>
      <c r="D18" s="27"/>
      <c r="E18" s="41"/>
      <c r="F18" s="41">
        <v>1</v>
      </c>
      <c r="G18" s="52">
        <v>1</v>
      </c>
      <c r="H18" s="41"/>
      <c r="I18" s="41">
        <f t="shared" si="2"/>
        <v>1</v>
      </c>
      <c r="J18" s="41">
        <v>1</v>
      </c>
      <c r="K18" s="27" t="s">
        <v>26</v>
      </c>
      <c r="L18" s="27">
        <f t="shared" si="3"/>
        <v>1</v>
      </c>
      <c r="M18" s="44">
        <f t="shared" si="4"/>
        <v>1</v>
      </c>
      <c r="N18" s="43">
        <f t="shared" si="0"/>
        <v>1</v>
      </c>
      <c r="O18" s="53">
        <v>0.08</v>
      </c>
      <c r="P18" s="42">
        <f t="shared" si="1"/>
        <v>1.08</v>
      </c>
      <c r="Q18" s="38"/>
      <c r="R18" s="39"/>
    </row>
    <row r="19" spans="1:18" s="2" customFormat="1" ht="25" customHeight="1">
      <c r="A19" s="51">
        <v>7</v>
      </c>
      <c r="B19" s="97"/>
      <c r="C19" s="97"/>
      <c r="D19" s="27"/>
      <c r="E19" s="41"/>
      <c r="F19" s="41">
        <v>1</v>
      </c>
      <c r="G19" s="52">
        <v>1</v>
      </c>
      <c r="H19" s="41"/>
      <c r="I19" s="41">
        <f t="shared" si="2"/>
        <v>1</v>
      </c>
      <c r="J19" s="41">
        <v>1</v>
      </c>
      <c r="K19" s="27" t="s">
        <v>26</v>
      </c>
      <c r="L19" s="27">
        <f t="shared" si="3"/>
        <v>1</v>
      </c>
      <c r="M19" s="44">
        <f t="shared" si="4"/>
        <v>1</v>
      </c>
      <c r="N19" s="43">
        <f t="shared" si="0"/>
        <v>1</v>
      </c>
      <c r="O19" s="53">
        <v>0.08</v>
      </c>
      <c r="P19" s="42">
        <f t="shared" si="1"/>
        <v>1.08</v>
      </c>
      <c r="Q19" s="38"/>
      <c r="R19" s="39"/>
    </row>
    <row r="20" spans="1:18" s="2" customFormat="1" ht="25" customHeight="1">
      <c r="A20" s="51"/>
      <c r="B20" s="93"/>
      <c r="C20" s="94"/>
      <c r="D20" s="27"/>
      <c r="E20" s="41"/>
      <c r="F20" s="41">
        <v>1</v>
      </c>
      <c r="G20" s="52">
        <v>1</v>
      </c>
      <c r="H20" s="41"/>
      <c r="I20" s="41">
        <f t="shared" si="2"/>
        <v>1</v>
      </c>
      <c r="J20" s="41">
        <v>1</v>
      </c>
      <c r="K20" s="27" t="s">
        <v>26</v>
      </c>
      <c r="L20" s="27">
        <f t="shared" si="3"/>
        <v>1</v>
      </c>
      <c r="M20" s="44">
        <f t="shared" si="4"/>
        <v>1</v>
      </c>
      <c r="N20" s="43">
        <f t="shared" si="0"/>
        <v>1</v>
      </c>
      <c r="O20" s="53">
        <v>0.08</v>
      </c>
      <c r="P20" s="42">
        <f t="shared" si="1"/>
        <v>1.08</v>
      </c>
      <c r="Q20" s="38"/>
      <c r="R20" s="39"/>
    </row>
    <row r="21" spans="1:18" s="2" customFormat="1" ht="25" customHeight="1">
      <c r="A21" s="51"/>
      <c r="B21" s="93"/>
      <c r="C21" s="94"/>
      <c r="D21" s="27"/>
      <c r="E21" s="41"/>
      <c r="F21" s="41">
        <v>1</v>
      </c>
      <c r="G21" s="52">
        <v>1</v>
      </c>
      <c r="H21" s="41"/>
      <c r="I21" s="41">
        <f t="shared" si="2"/>
        <v>1</v>
      </c>
      <c r="J21" s="41">
        <v>1</v>
      </c>
      <c r="K21" s="27" t="s">
        <v>26</v>
      </c>
      <c r="L21" s="27">
        <f t="shared" si="3"/>
        <v>1</v>
      </c>
      <c r="M21" s="44">
        <f t="shared" si="4"/>
        <v>1</v>
      </c>
      <c r="N21" s="43">
        <f t="shared" si="0"/>
        <v>1</v>
      </c>
      <c r="O21" s="53">
        <v>0.08</v>
      </c>
      <c r="P21" s="42">
        <f t="shared" si="1"/>
        <v>1.08</v>
      </c>
      <c r="Q21" s="38"/>
      <c r="R21" s="39"/>
    </row>
    <row r="22" spans="1:18" s="2" customFormat="1" ht="25" customHeight="1">
      <c r="A22" s="51"/>
      <c r="B22" s="93"/>
      <c r="C22" s="94"/>
      <c r="D22" s="27"/>
      <c r="E22" s="41"/>
      <c r="F22" s="41">
        <v>1</v>
      </c>
      <c r="G22" s="52">
        <v>1</v>
      </c>
      <c r="H22" s="41"/>
      <c r="I22" s="41">
        <f t="shared" si="2"/>
        <v>1</v>
      </c>
      <c r="J22" s="41">
        <v>1</v>
      </c>
      <c r="K22" s="27" t="s">
        <v>26</v>
      </c>
      <c r="L22" s="27">
        <f t="shared" si="3"/>
        <v>1</v>
      </c>
      <c r="M22" s="44">
        <f t="shared" si="4"/>
        <v>1</v>
      </c>
      <c r="N22" s="43">
        <f t="shared" si="0"/>
        <v>1</v>
      </c>
      <c r="O22" s="53">
        <v>0.08</v>
      </c>
      <c r="P22" s="42">
        <f t="shared" si="1"/>
        <v>1.08</v>
      </c>
      <c r="Q22" s="38"/>
      <c r="R22" s="39"/>
    </row>
    <row r="23" spans="1:18" s="2" customFormat="1" ht="25" customHeight="1">
      <c r="A23" s="51"/>
      <c r="B23" s="93"/>
      <c r="C23" s="94"/>
      <c r="D23" s="27"/>
      <c r="E23" s="41"/>
      <c r="F23" s="41">
        <v>1</v>
      </c>
      <c r="G23" s="52">
        <v>1</v>
      </c>
      <c r="H23" s="41"/>
      <c r="I23" s="41">
        <f t="shared" si="2"/>
        <v>1</v>
      </c>
      <c r="J23" s="41">
        <v>1</v>
      </c>
      <c r="K23" s="27" t="s">
        <v>26</v>
      </c>
      <c r="L23" s="27">
        <f t="shared" si="3"/>
        <v>1</v>
      </c>
      <c r="M23" s="44">
        <f t="shared" si="4"/>
        <v>1</v>
      </c>
      <c r="N23" s="43">
        <f t="shared" si="0"/>
        <v>1</v>
      </c>
      <c r="O23" s="53">
        <v>0.08</v>
      </c>
      <c r="P23" s="42">
        <f t="shared" si="1"/>
        <v>1.08</v>
      </c>
      <c r="Q23" s="38"/>
      <c r="R23" s="39"/>
    </row>
    <row r="24" spans="1:18" s="2" customFormat="1" ht="25" customHeight="1">
      <c r="A24" s="51"/>
      <c r="B24" s="93"/>
      <c r="C24" s="94"/>
      <c r="D24" s="27"/>
      <c r="E24" s="41"/>
      <c r="F24" s="41">
        <v>1</v>
      </c>
      <c r="G24" s="52">
        <v>1</v>
      </c>
      <c r="H24" s="41"/>
      <c r="I24" s="41">
        <f t="shared" si="2"/>
        <v>1</v>
      </c>
      <c r="J24" s="41">
        <v>1</v>
      </c>
      <c r="K24" s="27" t="s">
        <v>26</v>
      </c>
      <c r="L24" s="27">
        <f t="shared" si="3"/>
        <v>1</v>
      </c>
      <c r="M24" s="44">
        <f t="shared" si="4"/>
        <v>1</v>
      </c>
      <c r="N24" s="43">
        <f t="shared" si="0"/>
        <v>1</v>
      </c>
      <c r="O24" s="53">
        <v>0.08</v>
      </c>
      <c r="P24" s="42">
        <f t="shared" si="1"/>
        <v>1.08</v>
      </c>
      <c r="Q24" s="38"/>
      <c r="R24" s="39"/>
    </row>
    <row r="25" spans="1:18" s="2" customFormat="1" ht="25" customHeight="1">
      <c r="A25" s="51"/>
      <c r="B25" s="93"/>
      <c r="C25" s="94"/>
      <c r="D25" s="27"/>
      <c r="E25" s="41"/>
      <c r="F25" s="41">
        <v>1</v>
      </c>
      <c r="G25" s="52">
        <v>1</v>
      </c>
      <c r="H25" s="41"/>
      <c r="I25" s="41">
        <f t="shared" si="2"/>
        <v>1</v>
      </c>
      <c r="J25" s="41">
        <v>1</v>
      </c>
      <c r="K25" s="27" t="s">
        <v>26</v>
      </c>
      <c r="L25" s="27">
        <f t="shared" si="3"/>
        <v>1</v>
      </c>
      <c r="M25" s="44">
        <f t="shared" si="4"/>
        <v>1</v>
      </c>
      <c r="N25" s="43">
        <f t="shared" si="0"/>
        <v>1</v>
      </c>
      <c r="O25" s="53">
        <v>0.08</v>
      </c>
      <c r="P25" s="42">
        <f t="shared" si="1"/>
        <v>1.08</v>
      </c>
      <c r="Q25" s="38"/>
      <c r="R25" s="39"/>
    </row>
    <row r="26" spans="1:18" s="2" customFormat="1" ht="25" customHeight="1">
      <c r="A26" s="51"/>
      <c r="B26" s="93"/>
      <c r="C26" s="94"/>
      <c r="D26" s="27"/>
      <c r="E26" s="41"/>
      <c r="F26" s="41">
        <v>1</v>
      </c>
      <c r="G26" s="52">
        <v>1</v>
      </c>
      <c r="H26" s="41"/>
      <c r="I26" s="41">
        <f t="shared" si="2"/>
        <v>1</v>
      </c>
      <c r="J26" s="41">
        <v>1</v>
      </c>
      <c r="K26" s="27" t="s">
        <v>26</v>
      </c>
      <c r="L26" s="27">
        <f t="shared" si="3"/>
        <v>1</v>
      </c>
      <c r="M26" s="44">
        <f t="shared" si="4"/>
        <v>1</v>
      </c>
      <c r="N26" s="43">
        <f t="shared" si="0"/>
        <v>1</v>
      </c>
      <c r="O26" s="53">
        <v>0.08</v>
      </c>
      <c r="P26" s="42">
        <f t="shared" si="1"/>
        <v>1.08</v>
      </c>
      <c r="Q26" s="38"/>
      <c r="R26" s="39"/>
    </row>
    <row r="27" spans="1:18" s="2" customFormat="1" ht="25" customHeight="1">
      <c r="A27" s="51"/>
      <c r="B27" s="93"/>
      <c r="C27" s="94"/>
      <c r="D27" s="27"/>
      <c r="E27" s="41"/>
      <c r="F27" s="41">
        <v>1</v>
      </c>
      <c r="G27" s="52">
        <v>1</v>
      </c>
      <c r="H27" s="41"/>
      <c r="I27" s="41">
        <f t="shared" si="2"/>
        <v>1</v>
      </c>
      <c r="J27" s="41">
        <v>1</v>
      </c>
      <c r="K27" s="27" t="s">
        <v>26</v>
      </c>
      <c r="L27" s="27">
        <f t="shared" si="3"/>
        <v>1</v>
      </c>
      <c r="M27" s="44">
        <f t="shared" si="4"/>
        <v>1</v>
      </c>
      <c r="N27" s="43">
        <f t="shared" si="0"/>
        <v>1</v>
      </c>
      <c r="O27" s="53">
        <v>0.08</v>
      </c>
      <c r="P27" s="42">
        <f t="shared" si="1"/>
        <v>1.08</v>
      </c>
      <c r="Q27" s="38"/>
      <c r="R27" s="39"/>
    </row>
    <row r="28" spans="1:18" s="2" customFormat="1" ht="25" customHeight="1">
      <c r="A28" s="51"/>
      <c r="B28" s="93"/>
      <c r="C28" s="94"/>
      <c r="D28" s="27"/>
      <c r="E28" s="41"/>
      <c r="F28" s="41">
        <v>1</v>
      </c>
      <c r="G28" s="52">
        <v>1</v>
      </c>
      <c r="H28" s="41"/>
      <c r="I28" s="41">
        <f t="shared" si="2"/>
        <v>1</v>
      </c>
      <c r="J28" s="41">
        <v>1</v>
      </c>
      <c r="K28" s="27" t="s">
        <v>26</v>
      </c>
      <c r="L28" s="27">
        <f t="shared" si="3"/>
        <v>1</v>
      </c>
      <c r="M28" s="44">
        <f t="shared" si="4"/>
        <v>1</v>
      </c>
      <c r="N28" s="43">
        <f t="shared" si="0"/>
        <v>1</v>
      </c>
      <c r="O28" s="53">
        <v>0.08</v>
      </c>
      <c r="P28" s="42">
        <f t="shared" si="1"/>
        <v>1.08</v>
      </c>
      <c r="Q28" s="38"/>
      <c r="R28" s="39"/>
    </row>
    <row r="29" spans="1:18" s="2" customFormat="1" ht="25" customHeight="1">
      <c r="A29" s="51"/>
      <c r="B29" s="93"/>
      <c r="C29" s="94"/>
      <c r="D29" s="27"/>
      <c r="E29" s="41"/>
      <c r="F29" s="41">
        <v>1</v>
      </c>
      <c r="G29" s="52">
        <v>1</v>
      </c>
      <c r="H29" s="41"/>
      <c r="I29" s="41">
        <f t="shared" si="2"/>
        <v>1</v>
      </c>
      <c r="J29" s="41">
        <v>1</v>
      </c>
      <c r="K29" s="27" t="s">
        <v>26</v>
      </c>
      <c r="L29" s="27">
        <f t="shared" si="3"/>
        <v>1</v>
      </c>
      <c r="M29" s="44">
        <f>J29/F29</f>
        <v>1</v>
      </c>
      <c r="N29" s="43">
        <f>L29*M29</f>
        <v>1</v>
      </c>
      <c r="O29" s="53">
        <v>0.08</v>
      </c>
      <c r="P29" s="42">
        <f>ROUND(N29+N29*O29,2)</f>
        <v>1.08</v>
      </c>
      <c r="Q29" s="38"/>
      <c r="R29" s="39"/>
    </row>
    <row r="30" spans="1:18" s="2" customFormat="1" ht="25" customHeight="1">
      <c r="A30" s="51"/>
      <c r="B30" s="93"/>
      <c r="C30" s="94"/>
      <c r="D30" s="27"/>
      <c r="E30" s="41"/>
      <c r="F30" s="41">
        <v>1</v>
      </c>
      <c r="G30" s="52">
        <v>1</v>
      </c>
      <c r="H30" s="41"/>
      <c r="I30" s="41">
        <f t="shared" si="2"/>
        <v>1</v>
      </c>
      <c r="J30" s="41">
        <v>1</v>
      </c>
      <c r="K30" s="27" t="s">
        <v>26</v>
      </c>
      <c r="L30" s="27">
        <f t="shared" si="3"/>
        <v>1</v>
      </c>
      <c r="M30" s="44">
        <f>J30/F30</f>
        <v>1</v>
      </c>
      <c r="N30" s="43">
        <f>L30*M30</f>
        <v>1</v>
      </c>
      <c r="O30" s="53">
        <v>0.08</v>
      </c>
      <c r="P30" s="42">
        <f>ROUND(N30+N30*O30,2)</f>
        <v>1.08</v>
      </c>
      <c r="Q30" s="38"/>
      <c r="R30" s="39"/>
    </row>
    <row r="31" spans="1:18" s="2" customFormat="1" ht="25" customHeight="1">
      <c r="A31" s="51"/>
      <c r="B31" s="93"/>
      <c r="C31" s="94"/>
      <c r="D31" s="27"/>
      <c r="E31" s="41"/>
      <c r="F31" s="41">
        <v>1</v>
      </c>
      <c r="G31" s="52">
        <v>1</v>
      </c>
      <c r="H31" s="41"/>
      <c r="I31" s="41">
        <f t="shared" si="2"/>
        <v>1</v>
      </c>
      <c r="J31" s="41">
        <v>1</v>
      </c>
      <c r="K31" s="27" t="s">
        <v>26</v>
      </c>
      <c r="L31" s="27">
        <f t="shared" si="3"/>
        <v>1</v>
      </c>
      <c r="M31" s="44">
        <f>J31/F31</f>
        <v>1</v>
      </c>
      <c r="N31" s="43">
        <f>L31*M31</f>
        <v>1</v>
      </c>
      <c r="O31" s="53">
        <v>0.08</v>
      </c>
      <c r="P31" s="42">
        <f>ROUND(N31+N31*O31,2)</f>
        <v>1.08</v>
      </c>
      <c r="Q31" s="38"/>
      <c r="R31" s="39"/>
    </row>
    <row r="32" spans="1:18" s="2" customFormat="1" ht="25" customHeight="1">
      <c r="A32" s="51"/>
      <c r="B32" s="93"/>
      <c r="C32" s="94"/>
      <c r="D32" s="27"/>
      <c r="E32" s="41"/>
      <c r="F32" s="41">
        <v>1</v>
      </c>
      <c r="G32" s="52">
        <v>1</v>
      </c>
      <c r="H32" s="41"/>
      <c r="I32" s="41">
        <f t="shared" si="2"/>
        <v>1</v>
      </c>
      <c r="J32" s="41">
        <v>1</v>
      </c>
      <c r="K32" s="27" t="s">
        <v>26</v>
      </c>
      <c r="L32" s="27">
        <f t="shared" si="3"/>
        <v>1</v>
      </c>
      <c r="M32" s="44">
        <f>J32/F32</f>
        <v>1</v>
      </c>
      <c r="N32" s="43">
        <f>L32*M32</f>
        <v>1</v>
      </c>
      <c r="O32" s="53">
        <v>0.08</v>
      </c>
      <c r="P32" s="42">
        <f>ROUND(N32+N32*O32,2)</f>
        <v>1.08</v>
      </c>
      <c r="Q32" s="38"/>
      <c r="R32" s="39"/>
    </row>
    <row r="33" spans="1:18" s="2" customFormat="1" ht="25" customHeight="1" thickBot="1">
      <c r="A33" s="51"/>
      <c r="B33" s="93"/>
      <c r="C33" s="94"/>
      <c r="D33" s="27"/>
      <c r="E33" s="41"/>
      <c r="F33" s="41"/>
      <c r="G33" s="52"/>
      <c r="H33" s="41"/>
      <c r="I33" s="41">
        <f t="shared" si="2"/>
        <v>0</v>
      </c>
      <c r="J33" s="41">
        <v>1</v>
      </c>
      <c r="K33" s="27" t="s">
        <v>26</v>
      </c>
      <c r="L33" s="27">
        <f t="shared" si="3"/>
        <v>0</v>
      </c>
      <c r="M33" s="44"/>
      <c r="N33" s="43">
        <f>L33*M33</f>
        <v>0</v>
      </c>
      <c r="O33" s="53">
        <v>0.08</v>
      </c>
      <c r="P33" s="42">
        <f t="shared" si="1"/>
        <v>0</v>
      </c>
      <c r="Q33" s="38"/>
      <c r="R33" s="39"/>
    </row>
    <row r="34" spans="1:18" s="2" customFormat="1" ht="24.75" hidden="1" customHeight="1">
      <c r="A34" s="11"/>
      <c r="B34" s="95"/>
      <c r="C34" s="96"/>
      <c r="D34" s="27"/>
      <c r="E34" s="27"/>
      <c r="F34" s="27"/>
      <c r="G34" s="27"/>
      <c r="H34" s="27"/>
      <c r="I34" s="27"/>
      <c r="J34" s="27"/>
      <c r="K34" s="8"/>
      <c r="L34" s="8"/>
      <c r="M34" s="9"/>
      <c r="N34" s="9"/>
      <c r="O34" s="26"/>
      <c r="P34" s="9"/>
      <c r="Q34" s="9"/>
      <c r="R34" s="10"/>
    </row>
    <row r="35" spans="1:18" s="2" customFormat="1" ht="24.75" hidden="1" customHeight="1">
      <c r="A35" s="11"/>
      <c r="B35" s="97"/>
      <c r="C35" s="97"/>
      <c r="D35" s="27"/>
      <c r="E35" s="27"/>
      <c r="F35" s="27"/>
      <c r="G35" s="27"/>
      <c r="H35" s="27"/>
      <c r="I35" s="27"/>
      <c r="J35" s="27"/>
      <c r="K35" s="8"/>
      <c r="L35" s="8"/>
      <c r="M35" s="9"/>
      <c r="N35" s="9"/>
      <c r="O35" s="26"/>
      <c r="P35" s="9"/>
      <c r="Q35" s="9"/>
      <c r="R35" s="10"/>
    </row>
    <row r="36" spans="1:18" s="2" customFormat="1" ht="24.75" hidden="1" customHeight="1">
      <c r="A36" s="11"/>
      <c r="B36" s="98"/>
      <c r="C36" s="98"/>
      <c r="D36" s="29"/>
      <c r="E36" s="29"/>
      <c r="F36" s="29"/>
      <c r="G36" s="29"/>
      <c r="H36" s="29"/>
      <c r="I36" s="29"/>
      <c r="J36" s="29"/>
      <c r="K36" s="6"/>
      <c r="L36" s="6"/>
      <c r="M36" s="24"/>
      <c r="N36" s="24"/>
      <c r="O36" s="30"/>
      <c r="P36" s="24"/>
      <c r="Q36" s="24"/>
      <c r="R36" s="25"/>
    </row>
    <row r="37" spans="1:18" s="2" customFormat="1" ht="24.25" customHeight="1" thickBot="1">
      <c r="A37" s="28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3" t="s">
        <v>20</v>
      </c>
      <c r="N37" s="31">
        <f>SUM(N13:N36)</f>
        <v>26</v>
      </c>
      <c r="O37" s="32" t="s">
        <v>21</v>
      </c>
      <c r="P37" s="33">
        <f>SUM(P13:P36)</f>
        <v>28.079999999999984</v>
      </c>
      <c r="Q37" s="14"/>
      <c r="R37" s="15"/>
    </row>
    <row r="38" spans="1:18" s="2" customFormat="1" ht="11.5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8" s="2" customFormat="1" ht="14.9" customHeight="1">
      <c r="A39" s="16"/>
      <c r="B39" s="18"/>
      <c r="C39" s="18"/>
      <c r="D39" s="17"/>
      <c r="E39" s="17"/>
      <c r="F39" s="17"/>
      <c r="G39" s="17"/>
      <c r="H39" s="17"/>
      <c r="I39" s="17"/>
      <c r="J39" s="17"/>
      <c r="L39" s="17"/>
      <c r="M39" s="17"/>
    </row>
    <row r="40" spans="1:18" s="2" customFormat="1" ht="11.5">
      <c r="D40" s="2" t="s">
        <v>22</v>
      </c>
      <c r="M40" s="91"/>
      <c r="N40" s="91"/>
      <c r="O40" s="91"/>
    </row>
    <row r="41" spans="1:18" s="2" customFormat="1" ht="11.5"/>
    <row r="42" spans="1:18" s="2" customFormat="1" ht="11.5">
      <c r="B42" s="20" t="s">
        <v>23</v>
      </c>
      <c r="C42" s="20"/>
      <c r="M42" s="91" t="s">
        <v>24</v>
      </c>
      <c r="N42" s="91"/>
      <c r="O42" s="91"/>
    </row>
    <row r="43" spans="1:18" s="2" customFormat="1" ht="11.5">
      <c r="B43" s="21" t="s">
        <v>27</v>
      </c>
      <c r="C43" s="21"/>
      <c r="M43" s="92" t="s">
        <v>25</v>
      </c>
      <c r="N43" s="92"/>
      <c r="O43" s="92"/>
    </row>
    <row r="44" spans="1:18" s="2" customFormat="1" ht="13">
      <c r="B44" s="22"/>
      <c r="C44" s="22"/>
      <c r="D44" s="22"/>
      <c r="E44" s="22"/>
      <c r="F44" s="22"/>
      <c r="G44" s="22"/>
      <c r="H44" s="22"/>
      <c r="I44" s="22"/>
      <c r="J44" s="22"/>
      <c r="K44" s="23"/>
      <c r="M44" s="92"/>
      <c r="N44" s="92"/>
      <c r="O44" s="92"/>
    </row>
    <row r="45" spans="1:18" s="2" customFormat="1" ht="13">
      <c r="B45" s="23"/>
      <c r="C45" s="23"/>
      <c r="D45" s="23"/>
      <c r="E45" s="23"/>
      <c r="F45" s="23"/>
      <c r="G45" s="23"/>
      <c r="H45" s="23"/>
      <c r="I45" s="23"/>
      <c r="J45" s="23"/>
      <c r="K45" s="23"/>
      <c r="M45" s="92"/>
      <c r="N45" s="92"/>
      <c r="O45" s="92"/>
    </row>
  </sheetData>
  <mergeCells count="50">
    <mergeCell ref="B8:O8"/>
    <mergeCell ref="B5:C5"/>
    <mergeCell ref="B6:D6"/>
    <mergeCell ref="B7:C7"/>
    <mergeCell ref="A1:M1"/>
    <mergeCell ref="B3:J3"/>
    <mergeCell ref="B10:C10"/>
    <mergeCell ref="A11:A12"/>
    <mergeCell ref="B11:C12"/>
    <mergeCell ref="D11:D12"/>
    <mergeCell ref="E11:E12"/>
    <mergeCell ref="R11:R12"/>
    <mergeCell ref="B13:C13"/>
    <mergeCell ref="F11:F12"/>
    <mergeCell ref="J11:J12"/>
    <mergeCell ref="K11:K12"/>
    <mergeCell ref="L11:L12"/>
    <mergeCell ref="M11:M12"/>
    <mergeCell ref="N11:N12"/>
    <mergeCell ref="I11:I12"/>
    <mergeCell ref="G11:G12"/>
    <mergeCell ref="H11:H12"/>
    <mergeCell ref="B19:C19"/>
    <mergeCell ref="P11:P12"/>
    <mergeCell ref="Q11:Q12"/>
    <mergeCell ref="B14:C14"/>
    <mergeCell ref="B15:C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M40:O40"/>
    <mergeCell ref="M42:O42"/>
    <mergeCell ref="M43:O45"/>
    <mergeCell ref="B32:C32"/>
    <mergeCell ref="B33:C33"/>
    <mergeCell ref="B34:C34"/>
    <mergeCell ref="B35:C35"/>
    <mergeCell ref="B36:C36"/>
  </mergeCells>
  <conditionalFormatting sqref="A13:A33">
    <cfRule type="cellIs" dxfId="7" priority="10" operator="lessThanOrEqual">
      <formula>0</formula>
    </cfRule>
  </conditionalFormatting>
  <conditionalFormatting sqref="E13:J33">
    <cfRule type="cellIs" dxfId="6" priority="16" stopIfTrue="1" operator="lessThan">
      <formula>0.01</formula>
    </cfRule>
  </conditionalFormatting>
  <conditionalFormatting sqref="K13:L33">
    <cfRule type="cellIs" dxfId="5" priority="4" stopIfTrue="1" operator="lessThan">
      <formula>0.01</formula>
    </cfRule>
  </conditionalFormatting>
  <conditionalFormatting sqref="M13:N33">
    <cfRule type="cellIs" dxfId="4" priority="11" stopIfTrue="1" operator="lessThanOrEqual">
      <formula>0</formula>
    </cfRule>
  </conditionalFormatting>
  <conditionalFormatting sqref="O13:O33">
    <cfRule type="cellIs" dxfId="3" priority="1" operator="lessThanOrEqual">
      <formula>0</formula>
    </cfRule>
    <cfRule type="cellIs" dxfId="2" priority="2" operator="notEqual">
      <formula>8%</formula>
    </cfRule>
  </conditionalFormatting>
  <conditionalFormatting sqref="P13:P33">
    <cfRule type="cellIs" dxfId="1" priority="3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tabSelected="1" topLeftCell="A6" zoomScaleNormal="100" workbookViewId="0">
      <selection activeCell="E2" sqref="E2"/>
    </sheetView>
  </sheetViews>
  <sheetFormatPr defaultColWidth="9.1796875" defaultRowHeight="11.5"/>
  <cols>
    <col min="1" max="1" width="3.453125" style="55" customWidth="1"/>
    <col min="2" max="2" width="31.81640625" style="55" customWidth="1"/>
    <col min="3" max="3" width="61" style="55" customWidth="1"/>
    <col min="4" max="4" width="5.81640625" style="55" customWidth="1"/>
    <col min="5" max="5" width="6.81640625" style="55" customWidth="1"/>
    <col min="6" max="6" width="10.1796875" style="55" customWidth="1"/>
    <col min="7" max="7" width="13.453125" style="55" customWidth="1"/>
    <col min="8" max="8" width="6.1796875" style="55" customWidth="1"/>
    <col min="9" max="9" width="13" style="55" customWidth="1"/>
    <col min="10" max="16384" width="9.1796875" style="55"/>
  </cols>
  <sheetData>
    <row r="1" spans="1:11">
      <c r="G1" s="79" t="s">
        <v>55</v>
      </c>
    </row>
    <row r="2" spans="1:11">
      <c r="A2" s="70"/>
      <c r="C2" s="70"/>
      <c r="D2" s="69"/>
      <c r="E2" s="69"/>
      <c r="F2" s="69"/>
      <c r="G2" s="55" t="s">
        <v>52</v>
      </c>
      <c r="I2" s="68" t="s">
        <v>51</v>
      </c>
    </row>
    <row r="3" spans="1:11">
      <c r="A3" s="69"/>
      <c r="B3" s="69"/>
      <c r="C3" s="70" t="s">
        <v>42</v>
      </c>
      <c r="D3" s="69"/>
      <c r="E3" s="69"/>
      <c r="F3" s="69"/>
    </row>
    <row r="4" spans="1:11">
      <c r="A4" s="69"/>
      <c r="B4" s="134"/>
      <c r="C4" s="134"/>
      <c r="D4" s="134"/>
      <c r="E4" s="134"/>
      <c r="F4" s="134"/>
      <c r="G4" s="134"/>
      <c r="H4" s="134"/>
      <c r="I4" s="134"/>
    </row>
    <row r="5" spans="1:11" ht="12" thickBot="1">
      <c r="A5" s="69"/>
      <c r="B5" s="69"/>
      <c r="C5" s="69"/>
      <c r="D5" s="69"/>
      <c r="E5" s="69"/>
      <c r="F5" s="69"/>
    </row>
    <row r="6" spans="1:11" s="71" customFormat="1" ht="12" thickBot="1">
      <c r="A6" s="56" t="s">
        <v>0</v>
      </c>
      <c r="B6" s="67" t="s">
        <v>1</v>
      </c>
      <c r="C6" s="75" t="s">
        <v>2</v>
      </c>
      <c r="D6" s="75" t="s">
        <v>3</v>
      </c>
      <c r="E6" s="57" t="s">
        <v>4</v>
      </c>
      <c r="F6" s="75" t="s">
        <v>5</v>
      </c>
      <c r="G6" s="57" t="s">
        <v>6</v>
      </c>
      <c r="H6" s="75" t="s">
        <v>7</v>
      </c>
      <c r="I6" s="75" t="s">
        <v>8</v>
      </c>
    </row>
    <row r="7" spans="1:11" s="58" customFormat="1" ht="34.5">
      <c r="A7" s="74" t="s">
        <v>11</v>
      </c>
      <c r="B7" s="76" t="s">
        <v>33</v>
      </c>
      <c r="C7" s="72" t="s">
        <v>34</v>
      </c>
      <c r="D7" s="86" t="s">
        <v>45</v>
      </c>
      <c r="E7" s="87" t="s">
        <v>28</v>
      </c>
      <c r="F7" s="76" t="s">
        <v>13</v>
      </c>
      <c r="G7" s="76" t="s">
        <v>14</v>
      </c>
      <c r="H7" s="88" t="s">
        <v>46</v>
      </c>
      <c r="I7" s="76" t="s">
        <v>16</v>
      </c>
    </row>
    <row r="8" spans="1:11" s="58" customFormat="1" ht="57.5">
      <c r="A8" s="77" t="s">
        <v>0</v>
      </c>
      <c r="B8" s="66" t="s">
        <v>50</v>
      </c>
      <c r="C8" s="66" t="s">
        <v>53</v>
      </c>
      <c r="D8" s="82" t="s">
        <v>47</v>
      </c>
      <c r="E8" s="83">
        <v>50</v>
      </c>
      <c r="F8" s="84"/>
      <c r="G8" s="84"/>
      <c r="H8" s="85"/>
      <c r="I8" s="84"/>
    </row>
    <row r="9" spans="1:11" s="58" customFormat="1" ht="57.5">
      <c r="A9" s="77">
        <v>2</v>
      </c>
      <c r="B9" s="66" t="s">
        <v>48</v>
      </c>
      <c r="C9" s="66" t="s">
        <v>54</v>
      </c>
      <c r="D9" s="78" t="s">
        <v>47</v>
      </c>
      <c r="E9" s="80">
        <v>600</v>
      </c>
      <c r="F9" s="84"/>
      <c r="G9" s="84"/>
      <c r="H9" s="85"/>
      <c r="I9" s="84"/>
    </row>
    <row r="10" spans="1:11" s="58" customFormat="1" ht="57.5">
      <c r="A10" s="77" t="s">
        <v>2</v>
      </c>
      <c r="B10" s="66" t="s">
        <v>49</v>
      </c>
      <c r="C10" s="66" t="s">
        <v>53</v>
      </c>
      <c r="D10" s="78" t="s">
        <v>47</v>
      </c>
      <c r="E10" s="80">
        <v>50</v>
      </c>
      <c r="F10" s="89"/>
      <c r="G10" s="89"/>
      <c r="H10" s="90"/>
      <c r="I10" s="89"/>
    </row>
    <row r="11" spans="1:11" ht="12" thickBot="1">
      <c r="A11" s="129" t="s">
        <v>20</v>
      </c>
      <c r="B11" s="130"/>
      <c r="C11" s="130"/>
      <c r="D11" s="130"/>
      <c r="E11" s="130"/>
      <c r="F11" s="131"/>
      <c r="G11" s="64" t="e">
        <f>SUM(#REF!)</f>
        <v>#REF!</v>
      </c>
      <c r="H11" s="73" t="s">
        <v>21</v>
      </c>
      <c r="I11" s="65" t="e">
        <f>SUM(#REF!)</f>
        <v>#REF!</v>
      </c>
    </row>
    <row r="12" spans="1:11">
      <c r="A12" s="59"/>
      <c r="B12" s="60"/>
      <c r="C12" s="60"/>
      <c r="D12" s="81"/>
      <c r="E12" s="60"/>
      <c r="F12" s="60"/>
      <c r="G12" s="60"/>
      <c r="H12" s="60"/>
      <c r="I12" s="60"/>
    </row>
    <row r="13" spans="1:11">
      <c r="B13" s="61"/>
      <c r="C13" s="60"/>
      <c r="D13" s="81"/>
      <c r="E13" s="60"/>
      <c r="F13" s="60"/>
      <c r="G13" s="60"/>
      <c r="H13" s="60"/>
    </row>
    <row r="14" spans="1:11">
      <c r="D14" s="60"/>
      <c r="J14" s="133"/>
      <c r="K14" s="133"/>
    </row>
    <row r="15" spans="1:11">
      <c r="D15" s="60"/>
    </row>
    <row r="16" spans="1:11">
      <c r="B16" s="62" t="s">
        <v>23</v>
      </c>
    </row>
    <row r="17" spans="2:9">
      <c r="B17" s="71" t="s">
        <v>27</v>
      </c>
      <c r="E17" s="133" t="s">
        <v>24</v>
      </c>
      <c r="F17" s="133"/>
      <c r="G17" s="133"/>
    </row>
    <row r="18" spans="2:9">
      <c r="B18" s="63"/>
      <c r="C18" s="63"/>
      <c r="E18" s="132" t="s">
        <v>25</v>
      </c>
      <c r="F18" s="132"/>
      <c r="G18" s="132"/>
      <c r="H18" s="63"/>
      <c r="I18" s="63"/>
    </row>
    <row r="19" spans="2:9">
      <c r="B19" s="63"/>
      <c r="C19" s="63"/>
      <c r="E19" s="132"/>
      <c r="F19" s="132"/>
      <c r="G19" s="132"/>
      <c r="H19" s="63"/>
      <c r="I19" s="63"/>
    </row>
    <row r="20" spans="2:9">
      <c r="D20" s="63"/>
      <c r="E20" s="132"/>
      <c r="F20" s="132"/>
      <c r="G20" s="132"/>
    </row>
    <row r="21" spans="2:9">
      <c r="D21" s="63"/>
    </row>
  </sheetData>
  <mergeCells count="5">
    <mergeCell ref="A11:F11"/>
    <mergeCell ref="E18:G20"/>
    <mergeCell ref="J14:K14"/>
    <mergeCell ref="E17:G17"/>
    <mergeCell ref="B4:I4"/>
  </mergeCells>
  <conditionalFormatting sqref="C8:C10">
    <cfRule type="cellIs" dxfId="0" priority="1" stopIfTrue="1" operator="lessThan">
      <formula>0.01</formula>
    </cfRule>
  </conditionalFormatting>
  <pageMargins left="0.19685039370078741" right="0.19685039370078741" top="0.19685039370078741" bottom="0.19685039370078741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ramka</vt:lpstr>
      <vt:lpstr>rękawice nitrylowe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2009-05-19T08:20:11Z</cp:lastPrinted>
  <dcterms:created xsi:type="dcterms:W3CDTF">2005-08-11T13:25:19Z</dcterms:created>
  <dcterms:modified xsi:type="dcterms:W3CDTF">2024-03-21T16:55:53Z</dcterms:modified>
</cp:coreProperties>
</file>